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north\Documents\Products\PRO-RING\"/>
    </mc:Choice>
  </mc:AlternateContent>
  <xr:revisionPtr revIDLastSave="0" documentId="13_ncr:1_{31B40917-91F0-4B40-8734-B0E72E753A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5" i="1" l="1"/>
  <c r="K16" i="1"/>
  <c r="K17" i="1"/>
  <c r="K18" i="1"/>
  <c r="K19" i="1"/>
  <c r="K14" i="1"/>
  <c r="K6" i="1"/>
  <c r="K7" i="1"/>
  <c r="K8" i="1"/>
  <c r="K5" i="1"/>
  <c r="K10" i="1" l="1"/>
  <c r="K11" i="1" s="1"/>
  <c r="F28" i="1" s="1"/>
  <c r="K21" i="1"/>
  <c r="K23" i="1" s="1"/>
  <c r="K25" i="1" s="1"/>
  <c r="K26" i="1" s="1"/>
  <c r="F29" i="1" s="1"/>
</calcChain>
</file>

<file path=xl/sharedStrings.xml><?xml version="1.0" encoding="utf-8"?>
<sst xmlns="http://schemas.openxmlformats.org/spreadsheetml/2006/main" count="84" uniqueCount="37">
  <si>
    <t>per vertical inch</t>
  </si>
  <si>
    <t>MHs</t>
  </si>
  <si>
    <t>equals</t>
  </si>
  <si>
    <t>M1 Adhesive</t>
  </si>
  <si>
    <t>per tube</t>
  </si>
  <si>
    <t>tubes/MH</t>
  </si>
  <si>
    <t>" /MH</t>
  </si>
  <si>
    <t>men</t>
  </si>
  <si>
    <t>hours</t>
  </si>
  <si>
    <t>per hr</t>
  </si>
  <si>
    <t>pickup truck</t>
  </si>
  <si>
    <t>Total Cost</t>
  </si>
  <si>
    <t>Concrete Ring</t>
  </si>
  <si>
    <t>"/MH</t>
  </si>
  <si>
    <t>Mortar</t>
  </si>
  <si>
    <t>per bag</t>
  </si>
  <si>
    <t>bags/MH</t>
  </si>
  <si>
    <t>Sand &amp; Water</t>
  </si>
  <si>
    <t>per trailer load</t>
  </si>
  <si>
    <t>per day</t>
  </si>
  <si>
    <t>LS</t>
  </si>
  <si>
    <t>1 Day Labor</t>
  </si>
  <si>
    <t>1 Day Equipment</t>
  </si>
  <si>
    <t>trailer w/ mixer</t>
  </si>
  <si>
    <t>Cost Subtotal</t>
  </si>
  <si>
    <t>Adjust for Lifespan</t>
  </si>
  <si>
    <t>Adjust for Work Comp Claims</t>
  </si>
  <si>
    <t>Concrete chimney repair has 20% greater chance of claim</t>
  </si>
  <si>
    <t>Cost / Concrete Chimney Repair</t>
  </si>
  <si>
    <t>x</t>
  </si>
  <si>
    <t>COST COMPARISON OF PRO-RING VS CONCRETE CHIMNEY REPAIR</t>
  </si>
  <si>
    <t>Cost Per Manhole: PRO-RING vs. Concrete</t>
  </si>
  <si>
    <t>PRO-RING</t>
  </si>
  <si>
    <t>Concrete</t>
  </si>
  <si>
    <t>Cost / PRO-RING Chimney Repair</t>
  </si>
  <si>
    <t xml:space="preserve">             Cost Item</t>
  </si>
  <si>
    <t>Concrete chimney rebuilds over life of PRO-RING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</si>
</sst>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2" fillId="0" borderId="0" xfId="1" applyNumberFormat="1" applyFont="1"/>
    <xf numFmtId="164" fontId="0" fillId="0" borderId="0" xfId="1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4" fontId="3" fillId="0" borderId="0" xfId="1" applyNumberFormat="1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8" fontId="4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8" fontId="3" fillId="2" borderId="0" xfId="0" applyNumberFormat="1" applyFont="1" applyFill="1" applyAlignment="1">
      <alignment horizontal="center"/>
    </xf>
    <xf numFmtId="6" fontId="3" fillId="2" borderId="0" xfId="0" applyNumberFormat="1" applyFont="1" applyFill="1" applyAlignment="1">
      <alignment horizontal="center"/>
    </xf>
    <xf numFmtId="164" fontId="2" fillId="0" borderId="0" xfId="0" applyNumberFormat="1" applyFont="1" applyAlignment="1">
      <alignment horizontal="center"/>
    </xf>
    <xf numFmtId="0" fontId="6" fillId="0" borderId="0" xfId="0" applyFont="1"/>
    <xf numFmtId="164" fontId="6" fillId="3" borderId="0" xfId="1" applyNumberFormat="1" applyFont="1" applyFill="1"/>
    <xf numFmtId="0" fontId="3" fillId="2" borderId="0" xfId="1" applyNumberFormat="1" applyFont="1" applyFill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7" fillId="3" borderId="0" xfId="0" applyNumberFormat="1" applyFont="1" applyFill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0</xdr:row>
      <xdr:rowOff>161925</xdr:rowOff>
    </xdr:from>
    <xdr:to>
      <xdr:col>6</xdr:col>
      <xdr:colOff>219075</xdr:colOff>
      <xdr:row>0</xdr:row>
      <xdr:rowOff>1193072</xdr:rowOff>
    </xdr:to>
    <xdr:pic>
      <xdr:nvPicPr>
        <xdr:cNvPr id="2" name="Picture 1" descr="Cretex_PrO-Ring_WORKING-Medium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00375" y="161925"/>
          <a:ext cx="2809875" cy="1031147"/>
        </a:xfrm>
        <a:prstGeom prst="rect">
          <a:avLst/>
        </a:prstGeom>
      </xdr:spPr>
    </xdr:pic>
    <xdr:clientData/>
  </xdr:twoCellAnchor>
  <xdr:twoCellAnchor>
    <xdr:from>
      <xdr:col>0</xdr:col>
      <xdr:colOff>76199</xdr:colOff>
      <xdr:row>29</xdr:row>
      <xdr:rowOff>180975</xdr:rowOff>
    </xdr:from>
    <xdr:to>
      <xdr:col>3</xdr:col>
      <xdr:colOff>200024</xdr:colOff>
      <xdr:row>33</xdr:row>
      <xdr:rowOff>57150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6199" y="7600950"/>
          <a:ext cx="4200525" cy="77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US" sz="1100"/>
            <a:t>Notes:</a:t>
          </a:r>
        </a:p>
        <a:p>
          <a:pPr algn="l"/>
          <a:r>
            <a:rPr lang="en-US" sz="1100"/>
            <a:t>1.  All</a:t>
          </a:r>
          <a:r>
            <a:rPr lang="en-US" sz="1100" baseline="0"/>
            <a:t> cells in blue can be changed and prices will adjust accordingly.</a:t>
          </a:r>
        </a:p>
        <a:p>
          <a:pPr algn="l"/>
          <a:r>
            <a:rPr lang="en-US" sz="1100" baseline="0"/>
            <a:t>2.  One tube of M1 per joint.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6"/>
  <sheetViews>
    <sheetView tabSelected="1" zoomScaleNormal="100" workbookViewId="0">
      <selection activeCell="Q14" sqref="Q14"/>
    </sheetView>
  </sheetViews>
  <sheetFormatPr defaultRowHeight="15" x14ac:dyDescent="0.25"/>
  <cols>
    <col min="1" max="1" width="33.5703125" bestFit="1" customWidth="1"/>
    <col min="2" max="2" width="10.7109375" style="3" customWidth="1"/>
    <col min="3" max="3" width="16.85546875" customWidth="1"/>
    <col min="4" max="4" width="5.7109375" style="3" customWidth="1"/>
    <col min="5" max="5" width="5" style="3" customWidth="1"/>
    <col min="6" max="6" width="12" style="3" customWidth="1"/>
    <col min="7" max="7" width="6.140625" style="3" customWidth="1"/>
    <col min="8" max="8" width="12.28515625" style="3" bestFit="1" customWidth="1"/>
    <col min="9" max="9" width="7.7109375" style="3" customWidth="1"/>
    <col min="10" max="10" width="9" style="3" customWidth="1"/>
    <col min="11" max="11" width="14.28515625" style="5" customWidth="1"/>
  </cols>
  <sheetData>
    <row r="1" spans="1:11" s="6" customFormat="1" ht="96.75" customHeight="1" x14ac:dyDescent="0.3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10" customFormat="1" ht="18.75" x14ac:dyDescent="0.3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s="6" customFormat="1" ht="17.25" x14ac:dyDescent="0.3">
      <c r="A3" s="25" t="s">
        <v>35</v>
      </c>
      <c r="B3" s="7"/>
      <c r="D3" s="7"/>
      <c r="E3" s="7"/>
      <c r="F3" s="7"/>
      <c r="G3" s="7"/>
      <c r="H3" s="7"/>
      <c r="I3" s="7"/>
      <c r="J3" s="7"/>
      <c r="K3" s="9"/>
    </row>
    <row r="4" spans="1:11" s="6" customFormat="1" ht="17.25" x14ac:dyDescent="0.3">
      <c r="B4" s="7"/>
      <c r="D4" s="7"/>
      <c r="E4" s="7"/>
      <c r="F4" s="7"/>
      <c r="G4" s="7"/>
      <c r="H4" s="7"/>
      <c r="I4" s="7"/>
      <c r="J4" s="7"/>
      <c r="K4" s="9"/>
    </row>
    <row r="5" spans="1:11" s="6" customFormat="1" ht="17.25" x14ac:dyDescent="0.3">
      <c r="A5" s="17" t="s">
        <v>32</v>
      </c>
      <c r="B5" s="12">
        <v>36</v>
      </c>
      <c r="C5" s="6" t="s">
        <v>0</v>
      </c>
      <c r="D5" s="7" t="s">
        <v>29</v>
      </c>
      <c r="E5" s="13">
        <v>8</v>
      </c>
      <c r="F5" s="7" t="s">
        <v>6</v>
      </c>
      <c r="G5" s="7" t="s">
        <v>29</v>
      </c>
      <c r="H5" s="13">
        <v>10</v>
      </c>
      <c r="I5" s="7" t="s">
        <v>1</v>
      </c>
      <c r="J5" s="7" t="s">
        <v>2</v>
      </c>
      <c r="K5" s="9">
        <f>B5*E5*H5</f>
        <v>2880</v>
      </c>
    </row>
    <row r="6" spans="1:11" s="6" customFormat="1" ht="17.25" x14ac:dyDescent="0.3">
      <c r="A6" s="6" t="s">
        <v>3</v>
      </c>
      <c r="B6" s="14">
        <v>20</v>
      </c>
      <c r="C6" s="6" t="s">
        <v>4</v>
      </c>
      <c r="D6" s="7" t="s">
        <v>29</v>
      </c>
      <c r="E6" s="13">
        <v>3</v>
      </c>
      <c r="F6" s="7" t="s">
        <v>5</v>
      </c>
      <c r="G6" s="7" t="s">
        <v>29</v>
      </c>
      <c r="H6" s="13">
        <v>10</v>
      </c>
      <c r="I6" s="7" t="s">
        <v>1</v>
      </c>
      <c r="J6" s="7" t="s">
        <v>2</v>
      </c>
      <c r="K6" s="9">
        <f t="shared" ref="K6:K8" si="0">B6*E6*H6</f>
        <v>600</v>
      </c>
    </row>
    <row r="7" spans="1:11" s="6" customFormat="1" ht="17.25" x14ac:dyDescent="0.3">
      <c r="A7" s="6" t="s">
        <v>21</v>
      </c>
      <c r="B7" s="13">
        <v>2</v>
      </c>
      <c r="C7" s="6" t="s">
        <v>7</v>
      </c>
      <c r="D7" s="7" t="s">
        <v>29</v>
      </c>
      <c r="E7" s="13">
        <v>8</v>
      </c>
      <c r="F7" s="7" t="s">
        <v>8</v>
      </c>
      <c r="G7" s="7" t="s">
        <v>29</v>
      </c>
      <c r="H7" s="15">
        <v>25</v>
      </c>
      <c r="I7" s="7" t="s">
        <v>9</v>
      </c>
      <c r="J7" s="7" t="s">
        <v>2</v>
      </c>
      <c r="K7" s="9">
        <f t="shared" si="0"/>
        <v>400</v>
      </c>
    </row>
    <row r="8" spans="1:11" s="6" customFormat="1" ht="17.25" x14ac:dyDescent="0.3">
      <c r="A8" s="6" t="s">
        <v>22</v>
      </c>
      <c r="B8" s="13">
        <v>1</v>
      </c>
      <c r="C8" s="6" t="s">
        <v>10</v>
      </c>
      <c r="D8" s="7" t="s">
        <v>29</v>
      </c>
      <c r="E8" s="13">
        <v>8</v>
      </c>
      <c r="F8" s="7" t="s">
        <v>8</v>
      </c>
      <c r="G8" s="7" t="s">
        <v>29</v>
      </c>
      <c r="H8" s="15">
        <v>20</v>
      </c>
      <c r="I8" s="7" t="s">
        <v>9</v>
      </c>
      <c r="J8" s="7" t="s">
        <v>2</v>
      </c>
      <c r="K8" s="9">
        <f t="shared" si="0"/>
        <v>160</v>
      </c>
    </row>
    <row r="9" spans="1:11" s="6" customFormat="1" ht="17.25" x14ac:dyDescent="0.3">
      <c r="B9" s="7"/>
      <c r="D9" s="7"/>
      <c r="E9" s="7"/>
      <c r="F9" s="7"/>
      <c r="G9" s="7"/>
      <c r="H9" s="7"/>
      <c r="I9" s="7"/>
      <c r="J9" s="7"/>
      <c r="K9" s="9"/>
    </row>
    <row r="10" spans="1:11" s="6" customFormat="1" ht="17.25" x14ac:dyDescent="0.3">
      <c r="A10" s="17" t="s">
        <v>11</v>
      </c>
      <c r="B10" s="7"/>
      <c r="D10" s="7"/>
      <c r="E10" s="7"/>
      <c r="F10" s="7"/>
      <c r="G10" s="7"/>
      <c r="H10" s="7"/>
      <c r="I10" s="7"/>
      <c r="J10" s="7"/>
      <c r="K10" s="18">
        <f>SUM(K5:K9)</f>
        <v>4040</v>
      </c>
    </row>
    <row r="11" spans="1:11" s="6" customFormat="1" ht="17.25" x14ac:dyDescent="0.3">
      <c r="A11" s="6" t="s">
        <v>34</v>
      </c>
      <c r="B11" s="7"/>
      <c r="D11" s="7"/>
      <c r="E11" s="7"/>
      <c r="F11" s="7"/>
      <c r="G11" s="7"/>
      <c r="H11" s="7"/>
      <c r="I11" s="7"/>
      <c r="J11" s="7"/>
      <c r="K11" s="18">
        <f>K10/10</f>
        <v>404</v>
      </c>
    </row>
    <row r="12" spans="1:11" s="6" customFormat="1" ht="17.25" x14ac:dyDescent="0.3">
      <c r="B12" s="7"/>
      <c r="D12" s="7"/>
      <c r="E12" s="7"/>
      <c r="F12" s="7"/>
      <c r="G12" s="7"/>
      <c r="H12" s="7"/>
      <c r="I12" s="7"/>
      <c r="J12" s="7"/>
      <c r="K12" s="9"/>
    </row>
    <row r="13" spans="1:11" s="6" customFormat="1" ht="17.25" x14ac:dyDescent="0.3">
      <c r="B13" s="7"/>
      <c r="D13" s="7"/>
      <c r="E13" s="7"/>
      <c r="F13" s="7"/>
      <c r="G13" s="7"/>
      <c r="H13" s="7"/>
      <c r="I13" s="7"/>
      <c r="J13" s="7"/>
      <c r="K13" s="9"/>
    </row>
    <row r="14" spans="1:11" s="6" customFormat="1" ht="17.25" x14ac:dyDescent="0.3">
      <c r="A14" s="17" t="s">
        <v>12</v>
      </c>
      <c r="B14" s="14">
        <v>10</v>
      </c>
      <c r="C14" s="6" t="s">
        <v>0</v>
      </c>
      <c r="D14" s="7" t="s">
        <v>29</v>
      </c>
      <c r="E14" s="13">
        <v>8</v>
      </c>
      <c r="F14" s="7" t="s">
        <v>13</v>
      </c>
      <c r="G14" s="7" t="s">
        <v>29</v>
      </c>
      <c r="H14" s="13">
        <v>10</v>
      </c>
      <c r="I14" s="7" t="s">
        <v>1</v>
      </c>
      <c r="J14" s="7" t="s">
        <v>2</v>
      </c>
      <c r="K14" s="9">
        <f>B14*E14*H14</f>
        <v>800</v>
      </c>
    </row>
    <row r="15" spans="1:11" s="6" customFormat="1" ht="17.25" x14ac:dyDescent="0.3">
      <c r="A15" s="6" t="s">
        <v>14</v>
      </c>
      <c r="B15" s="14">
        <v>10</v>
      </c>
      <c r="C15" s="6" t="s">
        <v>15</v>
      </c>
      <c r="D15" s="7" t="s">
        <v>29</v>
      </c>
      <c r="E15" s="13">
        <v>2</v>
      </c>
      <c r="F15" s="7" t="s">
        <v>16</v>
      </c>
      <c r="G15" s="7" t="s">
        <v>29</v>
      </c>
      <c r="H15" s="13">
        <v>10</v>
      </c>
      <c r="I15" s="7" t="s">
        <v>1</v>
      </c>
      <c r="J15" s="7" t="s">
        <v>2</v>
      </c>
      <c r="K15" s="9">
        <f t="shared" ref="K15:K19" si="1">B15*E15*H15</f>
        <v>200</v>
      </c>
    </row>
    <row r="16" spans="1:11" s="6" customFormat="1" ht="17.25" x14ac:dyDescent="0.3">
      <c r="A16" s="6" t="s">
        <v>17</v>
      </c>
      <c r="B16" s="14">
        <v>50</v>
      </c>
      <c r="C16" s="6" t="s">
        <v>18</v>
      </c>
      <c r="D16" s="7" t="s">
        <v>29</v>
      </c>
      <c r="E16" s="13">
        <v>1</v>
      </c>
      <c r="F16" s="7" t="s">
        <v>19</v>
      </c>
      <c r="G16" s="7" t="s">
        <v>29</v>
      </c>
      <c r="H16" s="13">
        <v>1</v>
      </c>
      <c r="I16" s="7" t="s">
        <v>20</v>
      </c>
      <c r="J16" s="7" t="s">
        <v>2</v>
      </c>
      <c r="K16" s="9">
        <f t="shared" si="1"/>
        <v>50</v>
      </c>
    </row>
    <row r="17" spans="1:11" s="6" customFormat="1" ht="17.25" x14ac:dyDescent="0.3">
      <c r="A17" s="6" t="s">
        <v>21</v>
      </c>
      <c r="B17" s="13">
        <v>2</v>
      </c>
      <c r="C17" s="6" t="s">
        <v>7</v>
      </c>
      <c r="D17" s="7" t="s">
        <v>29</v>
      </c>
      <c r="E17" s="13">
        <v>8</v>
      </c>
      <c r="F17" s="7" t="s">
        <v>8</v>
      </c>
      <c r="G17" s="7" t="s">
        <v>29</v>
      </c>
      <c r="H17" s="15">
        <v>25</v>
      </c>
      <c r="I17" s="7" t="s">
        <v>9</v>
      </c>
      <c r="J17" s="7" t="s">
        <v>2</v>
      </c>
      <c r="K17" s="9">
        <f t="shared" si="1"/>
        <v>400</v>
      </c>
    </row>
    <row r="18" spans="1:11" s="6" customFormat="1" ht="17.25" x14ac:dyDescent="0.3">
      <c r="A18" s="6" t="s">
        <v>22</v>
      </c>
      <c r="B18" s="13">
        <v>1</v>
      </c>
      <c r="C18" s="6" t="s">
        <v>10</v>
      </c>
      <c r="D18" s="7" t="s">
        <v>29</v>
      </c>
      <c r="E18" s="13">
        <v>8</v>
      </c>
      <c r="F18" s="7" t="s">
        <v>8</v>
      </c>
      <c r="G18" s="7" t="s">
        <v>29</v>
      </c>
      <c r="H18" s="15">
        <v>20</v>
      </c>
      <c r="I18" s="7" t="s">
        <v>9</v>
      </c>
      <c r="J18" s="7" t="s">
        <v>2</v>
      </c>
      <c r="K18" s="9">
        <f t="shared" si="1"/>
        <v>160</v>
      </c>
    </row>
    <row r="19" spans="1:11" s="6" customFormat="1" ht="17.25" x14ac:dyDescent="0.3">
      <c r="A19" s="6" t="s">
        <v>22</v>
      </c>
      <c r="B19" s="13">
        <v>1</v>
      </c>
      <c r="C19" s="6" t="s">
        <v>23</v>
      </c>
      <c r="D19" s="7" t="s">
        <v>29</v>
      </c>
      <c r="E19" s="13">
        <v>8</v>
      </c>
      <c r="F19" s="7" t="s">
        <v>8</v>
      </c>
      <c r="G19" s="7" t="s">
        <v>29</v>
      </c>
      <c r="H19" s="15">
        <v>20</v>
      </c>
      <c r="I19" s="7" t="s">
        <v>9</v>
      </c>
      <c r="J19" s="7" t="s">
        <v>2</v>
      </c>
      <c r="K19" s="9">
        <f t="shared" si="1"/>
        <v>160</v>
      </c>
    </row>
    <row r="20" spans="1:11" s="6" customFormat="1" ht="17.25" x14ac:dyDescent="0.3">
      <c r="B20" s="7"/>
      <c r="D20" s="7"/>
      <c r="E20" s="7"/>
      <c r="F20" s="7"/>
      <c r="G20" s="7"/>
      <c r="H20" s="7"/>
      <c r="I20" s="7"/>
      <c r="J20" s="7"/>
      <c r="K20" s="9"/>
    </row>
    <row r="21" spans="1:11" s="6" customFormat="1" ht="17.25" x14ac:dyDescent="0.3">
      <c r="A21" s="6" t="s">
        <v>24</v>
      </c>
      <c r="B21" s="7"/>
      <c r="D21" s="7"/>
      <c r="E21" s="7"/>
      <c r="F21" s="7"/>
      <c r="G21" s="7"/>
      <c r="H21" s="7"/>
      <c r="I21" s="7"/>
      <c r="J21" s="7"/>
      <c r="K21" s="9">
        <f>SUM(K14:K20)</f>
        <v>1770</v>
      </c>
    </row>
    <row r="22" spans="1:11" s="6" customFormat="1" ht="17.25" x14ac:dyDescent="0.3">
      <c r="A22" s="6" t="s">
        <v>25</v>
      </c>
      <c r="B22" s="11"/>
      <c r="C22" s="24" t="s">
        <v>36</v>
      </c>
      <c r="D22" s="24"/>
      <c r="E22" s="24"/>
      <c r="F22" s="24"/>
      <c r="G22" s="24"/>
      <c r="H22" s="24"/>
      <c r="I22" s="7"/>
      <c r="J22" s="8"/>
      <c r="K22" s="19">
        <v>2.5</v>
      </c>
    </row>
    <row r="23" spans="1:11" s="6" customFormat="1" ht="17.25" x14ac:dyDescent="0.3">
      <c r="B23" s="7"/>
      <c r="D23" s="7"/>
      <c r="E23" s="7"/>
      <c r="F23" s="7"/>
      <c r="G23" s="7"/>
      <c r="H23" s="7"/>
      <c r="I23" s="7"/>
      <c r="J23" s="7"/>
      <c r="K23" s="9">
        <f>K21*K22</f>
        <v>4425</v>
      </c>
    </row>
    <row r="24" spans="1:11" s="6" customFormat="1" ht="17.25" x14ac:dyDescent="0.3">
      <c r="A24" s="6" t="s">
        <v>26</v>
      </c>
      <c r="B24" s="7"/>
      <c r="C24" s="6" t="s">
        <v>27</v>
      </c>
      <c r="D24" s="7"/>
      <c r="E24" s="7"/>
      <c r="F24" s="7"/>
      <c r="G24" s="7"/>
      <c r="H24" s="7"/>
      <c r="I24" s="7"/>
      <c r="J24" s="7"/>
      <c r="K24" s="19">
        <v>1.2</v>
      </c>
    </row>
    <row r="25" spans="1:11" s="6" customFormat="1" ht="17.25" x14ac:dyDescent="0.3">
      <c r="A25" s="17" t="s">
        <v>11</v>
      </c>
      <c r="B25" s="7"/>
      <c r="D25" s="7"/>
      <c r="E25" s="7"/>
      <c r="F25" s="7"/>
      <c r="G25" s="7"/>
      <c r="H25" s="7"/>
      <c r="I25" s="7"/>
      <c r="J25" s="7"/>
      <c r="K25" s="18">
        <f>K23*K24</f>
        <v>5310</v>
      </c>
    </row>
    <row r="26" spans="1:11" s="6" customFormat="1" ht="17.25" x14ac:dyDescent="0.3">
      <c r="A26" s="6" t="s">
        <v>28</v>
      </c>
      <c r="B26" s="7"/>
      <c r="D26" s="7"/>
      <c r="E26" s="7"/>
      <c r="F26" s="7"/>
      <c r="G26" s="7"/>
      <c r="H26" s="7"/>
      <c r="I26" s="7"/>
      <c r="J26" s="7"/>
      <c r="K26" s="18">
        <f>K25/10</f>
        <v>531</v>
      </c>
    </row>
    <row r="27" spans="1:11" s="6" customFormat="1" ht="17.25" x14ac:dyDescent="0.3">
      <c r="B27" s="7"/>
      <c r="C27" s="22" t="s">
        <v>31</v>
      </c>
      <c r="D27" s="22"/>
      <c r="E27" s="22"/>
      <c r="F27" s="22"/>
      <c r="G27" s="22"/>
      <c r="H27" s="7"/>
      <c r="I27" s="7"/>
      <c r="J27" s="7"/>
      <c r="K27" s="9"/>
    </row>
    <row r="28" spans="1:11" s="1" customFormat="1" ht="18.75" x14ac:dyDescent="0.3">
      <c r="B28" s="2"/>
      <c r="C28" s="1" t="s">
        <v>32</v>
      </c>
      <c r="D28" s="2"/>
      <c r="E28" s="2"/>
      <c r="F28" s="23">
        <f>K11</f>
        <v>404</v>
      </c>
      <c r="G28" s="23"/>
      <c r="H28" s="2"/>
      <c r="I28" s="2"/>
      <c r="J28" s="2"/>
      <c r="K28" s="4"/>
    </row>
    <row r="29" spans="1:11" s="1" customFormat="1" ht="18.75" x14ac:dyDescent="0.3">
      <c r="B29" s="2"/>
      <c r="C29" s="1" t="s">
        <v>33</v>
      </c>
      <c r="D29" s="2"/>
      <c r="E29" s="2"/>
      <c r="F29" s="23">
        <f>K26</f>
        <v>531</v>
      </c>
      <c r="G29" s="23"/>
      <c r="H29" s="2"/>
      <c r="I29" s="2"/>
      <c r="J29" s="2"/>
      <c r="K29" s="4"/>
    </row>
    <row r="30" spans="1:11" s="1" customFormat="1" ht="18.75" x14ac:dyDescent="0.3">
      <c r="B30" s="2"/>
      <c r="D30" s="2"/>
      <c r="E30" s="2"/>
      <c r="F30" s="2"/>
      <c r="G30" s="2"/>
      <c r="H30" s="16"/>
      <c r="I30" s="2"/>
      <c r="J30" s="2"/>
      <c r="K30" s="4"/>
    </row>
    <row r="31" spans="1:11" s="6" customFormat="1" ht="17.25" x14ac:dyDescent="0.3">
      <c r="B31" s="11"/>
      <c r="D31" s="7"/>
      <c r="E31" s="7"/>
      <c r="F31" s="7"/>
      <c r="G31" s="7"/>
      <c r="H31" s="7"/>
      <c r="I31" s="7"/>
      <c r="J31" s="7"/>
      <c r="K31" s="9"/>
    </row>
    <row r="32" spans="1:11" s="6" customFormat="1" ht="17.25" x14ac:dyDescent="0.3">
      <c r="B32" s="11"/>
      <c r="D32" s="7"/>
      <c r="E32" s="7"/>
      <c r="F32" s="7"/>
      <c r="G32" s="7"/>
      <c r="H32" s="7"/>
      <c r="I32" s="7"/>
      <c r="J32" s="7"/>
      <c r="K32" s="9"/>
    </row>
    <row r="33" spans="2:11" s="6" customFormat="1" ht="17.25" x14ac:dyDescent="0.3">
      <c r="B33" s="11"/>
      <c r="D33" s="7"/>
      <c r="E33" s="7"/>
      <c r="F33" s="7"/>
      <c r="G33" s="7"/>
      <c r="H33" s="7"/>
      <c r="I33" s="7"/>
      <c r="J33" s="7"/>
      <c r="K33" s="9"/>
    </row>
    <row r="34" spans="2:11" s="6" customFormat="1" ht="17.25" x14ac:dyDescent="0.3">
      <c r="B34" s="7"/>
      <c r="D34" s="7"/>
      <c r="E34" s="7"/>
      <c r="F34" s="7"/>
      <c r="G34" s="7"/>
      <c r="H34" s="7"/>
      <c r="I34" s="7"/>
      <c r="J34" s="7"/>
      <c r="K34" s="9"/>
    </row>
    <row r="35" spans="2:11" s="6" customFormat="1" ht="17.25" x14ac:dyDescent="0.3">
      <c r="B35" s="7"/>
      <c r="D35" s="7"/>
      <c r="E35" s="7"/>
      <c r="F35" s="7"/>
      <c r="G35" s="7"/>
      <c r="H35" s="7"/>
      <c r="I35" s="7"/>
      <c r="J35" s="7"/>
      <c r="K35" s="9"/>
    </row>
    <row r="36" spans="2:11" s="6" customFormat="1" ht="17.25" x14ac:dyDescent="0.3">
      <c r="B36" s="7"/>
      <c r="D36" s="7"/>
      <c r="E36" s="7"/>
      <c r="F36" s="7"/>
      <c r="G36" s="7"/>
      <c r="H36" s="7"/>
      <c r="I36" s="7"/>
      <c r="J36" s="7"/>
      <c r="K36" s="9"/>
    </row>
  </sheetData>
  <mergeCells count="6">
    <mergeCell ref="A1:K1"/>
    <mergeCell ref="A2:K2"/>
    <mergeCell ref="C27:G27"/>
    <mergeCell ref="F28:G28"/>
    <mergeCell ref="F29:G29"/>
    <mergeCell ref="C22:H22"/>
  </mergeCells>
  <pageMargins left="0.7" right="0.7" top="0.75" bottom="0.75" header="0.3" footer="0.3"/>
  <pageSetup scale="7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Rocky</dc:creator>
  <cp:lastModifiedBy>Tim North</cp:lastModifiedBy>
  <cp:lastPrinted>2023-11-28T20:47:47Z</cp:lastPrinted>
  <dcterms:created xsi:type="dcterms:W3CDTF">2014-04-08T21:57:39Z</dcterms:created>
  <dcterms:modified xsi:type="dcterms:W3CDTF">2023-11-28T20:49:10Z</dcterms:modified>
</cp:coreProperties>
</file>